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Položky!$A$1:$G$26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5" i="3"/>
  <c r="BD25"/>
  <c r="BB25"/>
  <c r="BA25"/>
  <c r="G25"/>
  <c r="BC25" s="1"/>
  <c r="BE24"/>
  <c r="BD24"/>
  <c r="BB24"/>
  <c r="BA24"/>
  <c r="G24"/>
  <c r="BC24" s="1"/>
  <c r="BE23"/>
  <c r="BD23"/>
  <c r="BB23"/>
  <c r="BA23"/>
  <c r="G23"/>
  <c r="BC23" s="1"/>
  <c r="BC26" s="1"/>
  <c r="G8" i="2" s="1"/>
  <c r="BE22" i="3"/>
  <c r="BC22"/>
  <c r="BB22"/>
  <c r="BA22"/>
  <c r="G22"/>
  <c r="BD22" s="1"/>
  <c r="BE20"/>
  <c r="BC20"/>
  <c r="BB20"/>
  <c r="BA20"/>
  <c r="G20"/>
  <c r="BD20" s="1"/>
  <c r="BE18"/>
  <c r="BC18"/>
  <c r="BB18"/>
  <c r="BA18"/>
  <c r="G18"/>
  <c r="BD18" s="1"/>
  <c r="BE16"/>
  <c r="BC16"/>
  <c r="BB16"/>
  <c r="BA16"/>
  <c r="G16"/>
  <c r="BD16" s="1"/>
  <c r="BE14"/>
  <c r="BC14"/>
  <c r="BB14"/>
  <c r="BA14"/>
  <c r="G14"/>
  <c r="BD14" s="1"/>
  <c r="BE13"/>
  <c r="BC13"/>
  <c r="BB13"/>
  <c r="BA13"/>
  <c r="G13"/>
  <c r="BD13" s="1"/>
  <c r="BE11"/>
  <c r="BC11"/>
  <c r="BB11"/>
  <c r="BA11"/>
  <c r="G11"/>
  <c r="BD11" s="1"/>
  <c r="B8" i="2"/>
  <c r="A8"/>
  <c r="BE26" i="3"/>
  <c r="I8" i="2" s="1"/>
  <c r="BB26" i="3"/>
  <c r="F8" i="2" s="1"/>
  <c r="BA26" i="3"/>
  <c r="E8" i="2" s="1"/>
  <c r="G26" i="3"/>
  <c r="C26"/>
  <c r="BE8"/>
  <c r="BC8"/>
  <c r="BB8"/>
  <c r="BB9" s="1"/>
  <c r="F7" i="2" s="1"/>
  <c r="F9" s="1"/>
  <c r="C16" i="1" s="1"/>
  <c r="BA8" i="3"/>
  <c r="G8"/>
  <c r="BD8" s="1"/>
  <c r="BD9" s="1"/>
  <c r="H7" i="2" s="1"/>
  <c r="B7"/>
  <c r="A7"/>
  <c r="BE9" i="3"/>
  <c r="I7" i="2" s="1"/>
  <c r="I9" s="1"/>
  <c r="C21" i="1" s="1"/>
  <c r="BC9" i="3"/>
  <c r="G7" i="2" s="1"/>
  <c r="BA9" i="3"/>
  <c r="E7" i="2" s="1"/>
  <c r="E9" s="1"/>
  <c r="C9" i="3"/>
  <c r="E4"/>
  <c r="C4"/>
  <c r="F3"/>
  <c r="C3"/>
  <c r="C2" i="2"/>
  <c r="C1"/>
  <c r="C33" i="1"/>
  <c r="F33" s="1"/>
  <c r="C31"/>
  <c r="C9"/>
  <c r="G7"/>
  <c r="D2"/>
  <c r="C2"/>
  <c r="G17" i="2" l="1"/>
  <c r="I17" s="1"/>
  <c r="G18" i="1" s="1"/>
  <c r="G16" i="2"/>
  <c r="I16" s="1"/>
  <c r="G17" i="1" s="1"/>
  <c r="G15" i="2"/>
  <c r="I15" s="1"/>
  <c r="G16" i="1" s="1"/>
  <c r="G14" i="2"/>
  <c r="I14" s="1"/>
  <c r="C15" i="1"/>
  <c r="G9" i="2"/>
  <c r="C18" i="1" s="1"/>
  <c r="BD26" i="3"/>
  <c r="H8" i="2" s="1"/>
  <c r="H9" s="1"/>
  <c r="G9" i="3"/>
  <c r="C17" i="1" l="1"/>
  <c r="G19" i="2"/>
  <c r="I19" s="1"/>
  <c r="G20" i="1" s="1"/>
  <c r="G18" i="2"/>
  <c r="I18" s="1"/>
  <c r="G19" i="1" s="1"/>
  <c r="G15"/>
  <c r="G20" i="2"/>
  <c r="I20" s="1"/>
  <c r="G21" i="1" s="1"/>
  <c r="C19"/>
  <c r="C22" s="1"/>
  <c r="G21" i="2"/>
  <c r="I21" s="1"/>
  <c r="H22" l="1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<sst xmlns="http://schemas.openxmlformats.org/spreadsheetml/2006/main" count="164" uniqueCount="123">
  <si>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</si>
  <si>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</si>
  <si>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</si>
  <si>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</si>
  <si>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</si>
  <si>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</si>
  <si>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</si>
  <si>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</si>
  <si>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</si>
  <si>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</si>
  <si>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</si>
  <si>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</si>
  <si>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</si>
  <si>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</si>
  <si>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</si>
  <si>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</si>
  <si>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</si>
  <si>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</si>
  <si>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</si>
  <si>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</si>
  <si>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</si>
  <si>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</si>
  <si>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</si>
  <si>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</si>
  <si>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</si>
  <si>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</si>
  <si>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</si>
  <si>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</si>
  <si>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</si>
  <si>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</si>
  <si>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</si>
  <si>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</si>
  <si>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</si>
  <si>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</si>
  <si>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</si>
  <si>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</si>
  <si>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</si>
  <si>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</si>
  <si>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</si>
  <si>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</si>
  <si>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</si>
  <si>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</si>
  <si>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</si>
  <si>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</si>
  <si>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</si>
  <si>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</si>
  <si>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</si>
  <si>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</si>
  <si>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</si>
  <si>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</si>
  <si>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</si>
  <si>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</si>
  <si>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</si>
  <si>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</si>
  <si>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</si>
  <si>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</si>
  <si>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</si>
  <si>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</si>
  <si>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</si>
  <si>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</si>
  <si>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</si>
  <si>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</si>
  <si>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</si>
  <si>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</si>
  <si>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</si>
  <si>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</si>
  <si>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</si>
  <si>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</si>
  <si>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</si>
  <si>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</si>
  <si>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</si>
  <si>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</si>
  <si>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</si>
  <si>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</si>
  <si>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</si>
  <si>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</si>
  <si>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2020</t>
  </si>
  <si>
    <t>Frýdl</t>
  </si>
  <si>
    <t>39</t>
  </si>
  <si>
    <t>Sokolovna Krnov-přeložka kabelu TKC</t>
  </si>
  <si>
    <t>120121</t>
  </si>
  <si>
    <t>Sokolovna Krnov-přeložka kabelu TKC-SO-03</t>
  </si>
  <si>
    <t>M21</t>
  </si>
  <si>
    <t>Elektromontáže</t>
  </si>
  <si>
    <t>210010005RZ1</t>
  </si>
  <si>
    <t xml:space="preserve">Trubka 06040 AB </t>
  </si>
  <si>
    <t>m</t>
  </si>
  <si>
    <t>M46</t>
  </si>
  <si>
    <t>Zemní práce při montážích</t>
  </si>
  <si>
    <t>460200065U00</t>
  </si>
  <si>
    <t xml:space="preserve">Rýha š 40cm hl 80cm ručně hor tř 5 </t>
  </si>
  <si>
    <t>Úprava stávajícího výkopu(teplovod) pro uložení chráničky optického kabelu</t>
  </si>
  <si>
    <t>460420223RT1</t>
  </si>
  <si>
    <t>Rekonstrukce kab.lože,kryt cihly š.45cm,štěrkopís. lože a zásyp ze štérkopísku</t>
  </si>
  <si>
    <t>460490012RT1</t>
  </si>
  <si>
    <t>Fólie výstražná z PVC, šířka 33 cm fólie PVC šířka 33 cm</t>
  </si>
  <si>
    <t>výstražná oranžová folie včetně uložení</t>
  </si>
  <si>
    <t>460520201RT1</t>
  </si>
  <si>
    <t>Zajištění otvoru proti vodě proti vniknutí vody do budovy</t>
  </si>
  <si>
    <t>kus</t>
  </si>
  <si>
    <t>průchod zdí</t>
  </si>
  <si>
    <t>460680024RT1</t>
  </si>
  <si>
    <t>Průraz zdivem v cihlové zdi tloušťky 60 cm plochy do 0,09 m2</t>
  </si>
  <si>
    <t>úprava stávajícího průchodu (k teplovodu)pro chráničku opt.kabelu</t>
  </si>
  <si>
    <t>460921102RZ1</t>
  </si>
  <si>
    <t xml:space="preserve">Zaměření a zobrazení kabel. trasy na pevný bod </t>
  </si>
  <si>
    <t>zakreslení trasy</t>
  </si>
  <si>
    <t>460961602RZ1</t>
  </si>
  <si>
    <t xml:space="preserve">Zpracování výsledku měření </t>
  </si>
  <si>
    <t>3457114813RZ1</t>
  </si>
  <si>
    <t>Chránička optického kabelu 06040 AB</t>
  </si>
  <si>
    <t>34571150RZ1</t>
  </si>
  <si>
    <t>Spojka šroubovací pro chráničky opt.kabelu 05040 KB</t>
  </si>
  <si>
    <t>34571152RZ1</t>
  </si>
  <si>
    <t>Koncovka pro chráničky opt.kabelu 05041 KB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</si>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</sst>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120121</v>
      </c>
      <c r="D2" s="5" t="str">
        <f>Rekapitulace!G2</f>
        <v>Sokolovna Krnov-přeložka kabelu TKC-SO-03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2020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Rekapitulace!A14</f>
        <v>Ztížené výrobní podmínky</v>
      </c>
      <c r="E15" s="61"/>
      <c r="F15" s="62"/>
      <c r="G15" s="59">
        <f>Rekapitulace!I14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Rekapitulace!A15</f>
        <v>Oborová přirážka</v>
      </c>
      <c r="E16" s="63"/>
      <c r="F16" s="64"/>
      <c r="G16" s="59">
        <f>Rekapitulace!I15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Rekapitulace!A16</f>
        <v>Přesun stavebních kapacit</v>
      </c>
      <c r="E17" s="63"/>
      <c r="F17" s="64"/>
      <c r="G17" s="59">
        <f>Rekapitulace!I16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Rekapitulace!A17</f>
        <v>Mimostaveništní doprava</v>
      </c>
      <c r="E18" s="63"/>
      <c r="F18" s="64"/>
      <c r="G18" s="59">
        <f>Rekapitulace!I17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Rekapitulace!A18</f>
        <v>Zařízení staveniště</v>
      </c>
      <c r="E19" s="63"/>
      <c r="F19" s="64"/>
      <c r="G19" s="59">
        <f>Rekapitulace!I18</f>
        <v>0</v>
      </c>
    </row>
    <row r="20" spans="1:7" ht="15.95" customHeight="1">
      <c r="A20" s="67"/>
      <c r="B20" s="58"/>
      <c r="C20" s="59"/>
      <c r="D20" s="9" t="str">
        <f>Rekapitulace!A19</f>
        <v>Provoz investora</v>
      </c>
      <c r="E20" s="63"/>
      <c r="F20" s="64"/>
      <c r="G20" s="59">
        <f>Rekapitulace!I19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Rekapitulace!A20</f>
        <v>Kompletační činnost (IČD)</v>
      </c>
      <c r="E21" s="63"/>
      <c r="F21" s="64"/>
      <c r="G21" s="59">
        <f>Rekapitulace!I20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activeCell="H22" sqref="H22:I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2020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39 Sokolovna Krnov-přeložka kabelu TKC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5" t="str">
        <f>Položky!B7</f>
        <v>M21</v>
      </c>
      <c r="B7" s="133" t="str">
        <f>Položky!C7</f>
        <v>Elektromontáže</v>
      </c>
      <c r="C7" s="69"/>
      <c r="D7" s="134"/>
      <c r="E7" s="226">
        <f>Položky!BA9</f>
        <v>0</v>
      </c>
      <c r="F7" s="227">
        <f>Položky!BB9</f>
        <v>0</v>
      </c>
      <c r="G7" s="227">
        <f>Položky!BC9</f>
        <v>0</v>
      </c>
      <c r="H7" s="227">
        <f>Položky!BD9</f>
        <v>0</v>
      </c>
      <c r="I7" s="228">
        <f>Položky!BE9</f>
        <v>0</v>
      </c>
    </row>
    <row r="8" spans="1:57" s="37" customFormat="1" ht="13.5" thickBot="1">
      <c r="A8" s="225" t="str">
        <f>Položky!B10</f>
        <v>M46</v>
      </c>
      <c r="B8" s="133" t="str">
        <f>Položky!C10</f>
        <v>Zemní práce při montážích</v>
      </c>
      <c r="C8" s="69"/>
      <c r="D8" s="134"/>
      <c r="E8" s="226">
        <f>Položky!BA26</f>
        <v>0</v>
      </c>
      <c r="F8" s="227">
        <f>Položky!BB26</f>
        <v>0</v>
      </c>
      <c r="G8" s="227">
        <f>Položky!BC26</f>
        <v>0</v>
      </c>
      <c r="H8" s="227">
        <f>Položky!BD26</f>
        <v>0</v>
      </c>
      <c r="I8" s="228">
        <f>Položky!BE26</f>
        <v>0</v>
      </c>
    </row>
    <row r="9" spans="1:57" s="141" customFormat="1" ht="13.5" thickBot="1">
      <c r="A9" s="135"/>
      <c r="B9" s="136" t="s">
        <v>57</v>
      </c>
      <c r="C9" s="136"/>
      <c r="D9" s="137"/>
      <c r="E9" s="138">
        <f>SUM(E7:E8)</f>
        <v>0</v>
      </c>
      <c r="F9" s="139">
        <f>SUM(F7:F8)</f>
        <v>0</v>
      </c>
      <c r="G9" s="139">
        <f>SUM(G7:G8)</f>
        <v>0</v>
      </c>
      <c r="H9" s="139">
        <f>SUM(H7:H8)</f>
        <v>0</v>
      </c>
      <c r="I9" s="140">
        <f>SUM(I7:I8)</f>
        <v>0</v>
      </c>
    </row>
    <row r="10" spans="1:57">
      <c r="A10" s="69"/>
      <c r="B10" s="69"/>
      <c r="C10" s="69"/>
      <c r="D10" s="69"/>
      <c r="E10" s="69"/>
      <c r="F10" s="69"/>
      <c r="G10" s="69"/>
      <c r="H10" s="69"/>
      <c r="I10" s="69"/>
    </row>
    <row r="11" spans="1:57" ht="19.5" customHeight="1">
      <c r="A11" s="125" t="s">
        <v>58</v>
      </c>
      <c r="B11" s="125"/>
      <c r="C11" s="125"/>
      <c r="D11" s="125"/>
      <c r="E11" s="125"/>
      <c r="F11" s="125"/>
      <c r="G11" s="142"/>
      <c r="H11" s="125"/>
      <c r="I11" s="125"/>
      <c r="BA11" s="43"/>
      <c r="BB11" s="43"/>
      <c r="BC11" s="43"/>
      <c r="BD11" s="43"/>
      <c r="BE11" s="43"/>
    </row>
    <row r="12" spans="1:57" ht="13.5" thickBot="1">
      <c r="A12" s="82"/>
      <c r="B12" s="82"/>
      <c r="C12" s="82"/>
      <c r="D12" s="82"/>
      <c r="E12" s="82"/>
      <c r="F12" s="82"/>
      <c r="G12" s="82"/>
      <c r="H12" s="82"/>
      <c r="I12" s="82"/>
    </row>
    <row r="13" spans="1:57">
      <c r="A13" s="76" t="s">
        <v>59</v>
      </c>
      <c r="B13" s="77"/>
      <c r="C13" s="77"/>
      <c r="D13" s="143"/>
      <c r="E13" s="144" t="s">
        <v>60</v>
      </c>
      <c r="F13" s="145" t="s">
        <v>61</v>
      </c>
      <c r="G13" s="146" t="s">
        <v>62</v>
      </c>
      <c r="H13" s="147"/>
      <c r="I13" s="148" t="s">
        <v>60</v>
      </c>
    </row>
    <row r="14" spans="1:57">
      <c r="A14" s="67" t="s">
        <v>115</v>
      </c>
      <c r="B14" s="58"/>
      <c r="C14" s="58"/>
      <c r="D14" s="149"/>
      <c r="E14" s="150"/>
      <c r="F14" s="151"/>
      <c r="G14" s="152">
        <f>CHOOSE(BA14+1,HSV+PSV,HSV+PSV+Mont,HSV+PSV+Dodavka+Mont,HSV,PSV,Mont,Dodavka,Mont+Dodavka,0)</f>
        <v>0</v>
      </c>
      <c r="H14" s="153"/>
      <c r="I14" s="154">
        <f>E14+F14*G14/100</f>
        <v>0</v>
      </c>
      <c r="BA14">
        <v>0</v>
      </c>
    </row>
    <row r="15" spans="1:57">
      <c r="A15" s="67" t="s">
        <v>116</v>
      </c>
      <c r="B15" s="58"/>
      <c r="C15" s="58"/>
      <c r="D15" s="149"/>
      <c r="E15" s="150"/>
      <c r="F15" s="151"/>
      <c r="G15" s="152">
        <f>CHOOSE(BA15+1,HSV+PSV,HSV+PSV+Mont,HSV+PSV+Dodavka+Mont,HSV,PSV,Mont,Dodavka,Mont+Dodavka,0)</f>
        <v>0</v>
      </c>
      <c r="H15" s="153"/>
      <c r="I15" s="154">
        <f>E15+F15*G15/100</f>
        <v>0</v>
      </c>
      <c r="BA15">
        <v>0</v>
      </c>
    </row>
    <row r="16" spans="1:57">
      <c r="A16" s="67" t="s">
        <v>117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118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119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1</v>
      </c>
    </row>
    <row r="19" spans="1:53">
      <c r="A19" s="67" t="s">
        <v>120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1</v>
      </c>
    </row>
    <row r="20" spans="1:53">
      <c r="A20" s="67" t="s">
        <v>121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2</v>
      </c>
    </row>
    <row r="21" spans="1:53">
      <c r="A21" s="67" t="s">
        <v>122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2</v>
      </c>
    </row>
    <row r="22" spans="1:53" ht="13.5" thickBot="1">
      <c r="A22" s="155"/>
      <c r="B22" s="156" t="s">
        <v>63</v>
      </c>
      <c r="C22" s="157"/>
      <c r="D22" s="158"/>
      <c r="E22" s="159"/>
      <c r="F22" s="160"/>
      <c r="G22" s="160"/>
      <c r="H22" s="161">
        <f>SUM(I14:I21)</f>
        <v>0</v>
      </c>
      <c r="I22" s="162"/>
    </row>
    <row r="24" spans="1:53">
      <c r="B24" s="141"/>
      <c r="F24" s="163"/>
      <c r="G24" s="164"/>
      <c r="H24" s="164"/>
      <c r="I24" s="165"/>
    </row>
    <row r="25" spans="1:53">
      <c r="F25" s="163"/>
      <c r="G25" s="164"/>
      <c r="H25" s="164"/>
      <c r="I25" s="165"/>
    </row>
    <row r="26" spans="1:53"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9"/>
  <sheetViews>
    <sheetView showGridLines="0" showZeros="0" zoomScaleNormal="100" workbookViewId="0">
      <selection activeCell="A26" sqref="A26:IV28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9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2020 Frýdl</v>
      </c>
      <c r="D3" s="172"/>
      <c r="E3" s="173" t="s">
        <v>64</v>
      </c>
      <c r="F3" s="174" t="str">
        <f>Rekapitulace!H1</f>
        <v>120121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39 Sokolovna Krnov-přeložka kabelu TKC</v>
      </c>
      <c r="D4" s="177"/>
      <c r="E4" s="178" t="str">
        <f>Rekapitulace!G2</f>
        <v>Sokolovna Krnov-přeložka kabelu TKC-SO-03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13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9</v>
      </c>
      <c r="AC8" s="167">
        <v>9</v>
      </c>
      <c r="AZ8" s="167">
        <v>4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9</v>
      </c>
      <c r="CZ8" s="167">
        <v>0</v>
      </c>
    </row>
    <row r="9" spans="1:104">
      <c r="A9" s="209"/>
      <c r="B9" s="210" t="s">
        <v>73</v>
      </c>
      <c r="C9" s="211" t="str">
        <f>CONCATENATE(B7," ",C7)</f>
        <v>M21 Elektromontáže</v>
      </c>
      <c r="D9" s="212"/>
      <c r="E9" s="213"/>
      <c r="F9" s="214"/>
      <c r="G9" s="215">
        <f>SUM(G7:G8)</f>
        <v>0</v>
      </c>
      <c r="O9" s="195">
        <v>4</v>
      </c>
      <c r="BA9" s="216">
        <f>SUM(BA7:BA8)</f>
        <v>0</v>
      </c>
      <c r="BB9" s="216">
        <f>SUM(BB7:BB8)</f>
        <v>0</v>
      </c>
      <c r="BC9" s="216">
        <f>SUM(BC7:BC8)</f>
        <v>0</v>
      </c>
      <c r="BD9" s="216">
        <f>SUM(BD7:BD8)</f>
        <v>0</v>
      </c>
      <c r="BE9" s="216">
        <f>SUM(BE7:BE8)</f>
        <v>0</v>
      </c>
    </row>
    <row r="10" spans="1:104">
      <c r="A10" s="188" t="s">
        <v>72</v>
      </c>
      <c r="B10" s="189" t="s">
        <v>87</v>
      </c>
      <c r="C10" s="190" t="s">
        <v>88</v>
      </c>
      <c r="D10" s="191"/>
      <c r="E10" s="192"/>
      <c r="F10" s="192"/>
      <c r="G10" s="193"/>
      <c r="H10" s="194"/>
      <c r="I10" s="194"/>
      <c r="O10" s="195">
        <v>1</v>
      </c>
    </row>
    <row r="11" spans="1:104">
      <c r="A11" s="196">
        <v>2</v>
      </c>
      <c r="B11" s="197" t="s">
        <v>89</v>
      </c>
      <c r="C11" s="198" t="s">
        <v>90</v>
      </c>
      <c r="D11" s="199" t="s">
        <v>86</v>
      </c>
      <c r="E11" s="200">
        <v>11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9</v>
      </c>
      <c r="AC11" s="167">
        <v>9</v>
      </c>
      <c r="AZ11" s="167">
        <v>4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9</v>
      </c>
      <c r="CZ11" s="167">
        <v>0</v>
      </c>
    </row>
    <row r="12" spans="1:104">
      <c r="A12" s="203"/>
      <c r="B12" s="204"/>
      <c r="C12" s="205" t="s">
        <v>91</v>
      </c>
      <c r="D12" s="206"/>
      <c r="E12" s="206"/>
      <c r="F12" s="206"/>
      <c r="G12" s="207"/>
      <c r="L12" s="208" t="s">
        <v>91</v>
      </c>
      <c r="O12" s="195">
        <v>3</v>
      </c>
    </row>
    <row r="13" spans="1:104" ht="22.5">
      <c r="A13" s="196">
        <v>3</v>
      </c>
      <c r="B13" s="197" t="s">
        <v>92</v>
      </c>
      <c r="C13" s="198" t="s">
        <v>93</v>
      </c>
      <c r="D13" s="199" t="s">
        <v>86</v>
      </c>
      <c r="E13" s="200">
        <v>11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9</v>
      </c>
      <c r="AC13" s="167">
        <v>9</v>
      </c>
      <c r="AZ13" s="167">
        <v>4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9</v>
      </c>
      <c r="CZ13" s="167">
        <v>5.8999999999999997E-2</v>
      </c>
    </row>
    <row r="14" spans="1:104" ht="22.5">
      <c r="A14" s="196">
        <v>4</v>
      </c>
      <c r="B14" s="197" t="s">
        <v>94</v>
      </c>
      <c r="C14" s="198" t="s">
        <v>95</v>
      </c>
      <c r="D14" s="199" t="s">
        <v>86</v>
      </c>
      <c r="E14" s="200">
        <v>15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9</v>
      </c>
      <c r="AC14" s="167">
        <v>9</v>
      </c>
      <c r="AZ14" s="167">
        <v>4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9</v>
      </c>
      <c r="CZ14" s="167">
        <v>6.0000000000000002E-5</v>
      </c>
    </row>
    <row r="15" spans="1:104">
      <c r="A15" s="203"/>
      <c r="B15" s="204"/>
      <c r="C15" s="205" t="s">
        <v>96</v>
      </c>
      <c r="D15" s="206"/>
      <c r="E15" s="206"/>
      <c r="F15" s="206"/>
      <c r="G15" s="207"/>
      <c r="L15" s="208" t="s">
        <v>96</v>
      </c>
      <c r="O15" s="195">
        <v>3</v>
      </c>
    </row>
    <row r="16" spans="1:104">
      <c r="A16" s="196">
        <v>5</v>
      </c>
      <c r="B16" s="197" t="s">
        <v>97</v>
      </c>
      <c r="C16" s="198" t="s">
        <v>98</v>
      </c>
      <c r="D16" s="199" t="s">
        <v>99</v>
      </c>
      <c r="E16" s="200">
        <v>1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9</v>
      </c>
      <c r="AC16" s="167">
        <v>9</v>
      </c>
      <c r="AZ16" s="167">
        <v>4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9</v>
      </c>
      <c r="CZ16" s="167">
        <v>5.0000000000000001E-3</v>
      </c>
    </row>
    <row r="17" spans="1:104">
      <c r="A17" s="203"/>
      <c r="B17" s="204"/>
      <c r="C17" s="205" t="s">
        <v>100</v>
      </c>
      <c r="D17" s="206"/>
      <c r="E17" s="206"/>
      <c r="F17" s="206"/>
      <c r="G17" s="207"/>
      <c r="L17" s="208" t="s">
        <v>100</v>
      </c>
      <c r="O17" s="195">
        <v>3</v>
      </c>
    </row>
    <row r="18" spans="1:104" ht="22.5">
      <c r="A18" s="196">
        <v>6</v>
      </c>
      <c r="B18" s="197" t="s">
        <v>101</v>
      </c>
      <c r="C18" s="198" t="s">
        <v>102</v>
      </c>
      <c r="D18" s="199" t="s">
        <v>99</v>
      </c>
      <c r="E18" s="200">
        <v>1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9</v>
      </c>
      <c r="AC18" s="167">
        <v>9</v>
      </c>
      <c r="AZ18" s="167">
        <v>4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9</v>
      </c>
      <c r="CZ18" s="167">
        <v>7.79E-3</v>
      </c>
    </row>
    <row r="19" spans="1:104">
      <c r="A19" s="203"/>
      <c r="B19" s="204"/>
      <c r="C19" s="205" t="s">
        <v>103</v>
      </c>
      <c r="D19" s="206"/>
      <c r="E19" s="206"/>
      <c r="F19" s="206"/>
      <c r="G19" s="207"/>
      <c r="L19" s="208" t="s">
        <v>103</v>
      </c>
      <c r="O19" s="195">
        <v>3</v>
      </c>
    </row>
    <row r="20" spans="1:104">
      <c r="A20" s="196">
        <v>7</v>
      </c>
      <c r="B20" s="197" t="s">
        <v>104</v>
      </c>
      <c r="C20" s="198" t="s">
        <v>105</v>
      </c>
      <c r="D20" s="199" t="s">
        <v>99</v>
      </c>
      <c r="E20" s="200">
        <v>3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9</v>
      </c>
      <c r="AC20" s="167">
        <v>9</v>
      </c>
      <c r="AZ20" s="167">
        <v>4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9</v>
      </c>
      <c r="CZ20" s="167">
        <v>0</v>
      </c>
    </row>
    <row r="21" spans="1:104">
      <c r="A21" s="203"/>
      <c r="B21" s="204"/>
      <c r="C21" s="205" t="s">
        <v>106</v>
      </c>
      <c r="D21" s="206"/>
      <c r="E21" s="206"/>
      <c r="F21" s="206"/>
      <c r="G21" s="207"/>
      <c r="L21" s="208" t="s">
        <v>106</v>
      </c>
      <c r="O21" s="195">
        <v>3</v>
      </c>
    </row>
    <row r="22" spans="1:104">
      <c r="A22" s="196">
        <v>8</v>
      </c>
      <c r="B22" s="197" t="s">
        <v>107</v>
      </c>
      <c r="C22" s="198" t="s">
        <v>108</v>
      </c>
      <c r="D22" s="199" t="s">
        <v>99</v>
      </c>
      <c r="E22" s="200">
        <v>3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9</v>
      </c>
      <c r="AC22" s="167">
        <v>9</v>
      </c>
      <c r="AZ22" s="167">
        <v>4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9</v>
      </c>
      <c r="CZ22" s="167">
        <v>0</v>
      </c>
    </row>
    <row r="23" spans="1:104">
      <c r="A23" s="196">
        <v>9</v>
      </c>
      <c r="B23" s="197" t="s">
        <v>109</v>
      </c>
      <c r="C23" s="198" t="s">
        <v>110</v>
      </c>
      <c r="D23" s="199" t="s">
        <v>86</v>
      </c>
      <c r="E23" s="200">
        <v>13</v>
      </c>
      <c r="F23" s="200">
        <v>0</v>
      </c>
      <c r="G23" s="201">
        <f>E23*F23</f>
        <v>0</v>
      </c>
      <c r="O23" s="195">
        <v>2</v>
      </c>
      <c r="AA23" s="167">
        <v>3</v>
      </c>
      <c r="AB23" s="167">
        <v>9</v>
      </c>
      <c r="AC23" s="167" t="s">
        <v>109</v>
      </c>
      <c r="AZ23" s="167">
        <v>3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3</v>
      </c>
      <c r="CB23" s="202">
        <v>9</v>
      </c>
      <c r="CZ23" s="167">
        <v>0</v>
      </c>
    </row>
    <row r="24" spans="1:104">
      <c r="A24" s="196">
        <v>10</v>
      </c>
      <c r="B24" s="197" t="s">
        <v>111</v>
      </c>
      <c r="C24" s="198" t="s">
        <v>112</v>
      </c>
      <c r="D24" s="199" t="s">
        <v>86</v>
      </c>
      <c r="E24" s="200">
        <v>1</v>
      </c>
      <c r="F24" s="200">
        <v>0</v>
      </c>
      <c r="G24" s="201">
        <f>E24*F24</f>
        <v>0</v>
      </c>
      <c r="O24" s="195">
        <v>2</v>
      </c>
      <c r="AA24" s="167">
        <v>3</v>
      </c>
      <c r="AB24" s="167">
        <v>9</v>
      </c>
      <c r="AC24" s="167" t="s">
        <v>111</v>
      </c>
      <c r="AZ24" s="167">
        <v>3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3</v>
      </c>
      <c r="CB24" s="202">
        <v>9</v>
      </c>
      <c r="CZ24" s="167">
        <v>6.0000000000000002E-5</v>
      </c>
    </row>
    <row r="25" spans="1:104">
      <c r="A25" s="196">
        <v>11</v>
      </c>
      <c r="B25" s="197" t="s">
        <v>113</v>
      </c>
      <c r="C25" s="198" t="s">
        <v>114</v>
      </c>
      <c r="D25" s="199" t="s">
        <v>86</v>
      </c>
      <c r="E25" s="200">
        <v>1</v>
      </c>
      <c r="F25" s="200">
        <v>0</v>
      </c>
      <c r="G25" s="201">
        <f>E25*F25</f>
        <v>0</v>
      </c>
      <c r="O25" s="195">
        <v>2</v>
      </c>
      <c r="AA25" s="167">
        <v>3</v>
      </c>
      <c r="AB25" s="167">
        <v>9</v>
      </c>
      <c r="AC25" s="167" t="s">
        <v>113</v>
      </c>
      <c r="AZ25" s="167">
        <v>3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3</v>
      </c>
      <c r="CB25" s="202">
        <v>9</v>
      </c>
      <c r="CZ25" s="167">
        <v>9.0000000000000006E-5</v>
      </c>
    </row>
    <row r="26" spans="1:104">
      <c r="A26" s="209"/>
      <c r="B26" s="210" t="s">
        <v>73</v>
      </c>
      <c r="C26" s="211" t="str">
        <f>CONCATENATE(B10," ",C10)</f>
        <v>M46 Zemní práce při montážích</v>
      </c>
      <c r="D26" s="212"/>
      <c r="E26" s="213"/>
      <c r="F26" s="214"/>
      <c r="G26" s="215">
        <f>SUM(G10:G25)</f>
        <v>0</v>
      </c>
      <c r="O26" s="195">
        <v>4</v>
      </c>
      <c r="BA26" s="216">
        <f>SUM(BA10:BA25)</f>
        <v>0</v>
      </c>
      <c r="BB26" s="216">
        <f>SUM(BB10:BB25)</f>
        <v>0</v>
      </c>
      <c r="BC26" s="216">
        <f>SUM(BC10:BC25)</f>
        <v>0</v>
      </c>
      <c r="BD26" s="216">
        <f>SUM(BD10:BD25)</f>
        <v>0</v>
      </c>
      <c r="BE26" s="216">
        <f>SUM(BE10:BE25)</f>
        <v>0</v>
      </c>
    </row>
    <row r="27" spans="1:104">
      <c r="E27" s="167"/>
    </row>
    <row r="28" spans="1:104">
      <c r="E28" s="167"/>
    </row>
    <row r="29" spans="1:104">
      <c r="E29" s="167"/>
    </row>
    <row r="30" spans="1:104">
      <c r="E30" s="167"/>
    </row>
    <row r="31" spans="1:104">
      <c r="E31" s="167"/>
    </row>
    <row r="32" spans="1:104">
      <c r="E32" s="167"/>
    </row>
    <row r="33" spans="5:5">
      <c r="E33" s="167"/>
    </row>
    <row r="34" spans="5:5">
      <c r="E34" s="167"/>
    </row>
    <row r="35" spans="5:5">
      <c r="E35" s="167"/>
    </row>
    <row r="36" spans="5:5">
      <c r="E36" s="167"/>
    </row>
    <row r="37" spans="5:5">
      <c r="E37" s="167"/>
    </row>
    <row r="38" spans="5:5">
      <c r="E38" s="167"/>
    </row>
    <row r="39" spans="5:5">
      <c r="E39" s="167"/>
    </row>
    <row r="40" spans="5:5">
      <c r="E40" s="167"/>
    </row>
    <row r="41" spans="5:5">
      <c r="E41" s="167"/>
    </row>
    <row r="42" spans="5:5">
      <c r="E42" s="167"/>
    </row>
    <row r="43" spans="5:5">
      <c r="E43" s="167"/>
    </row>
    <row r="44" spans="5:5">
      <c r="E44" s="167"/>
    </row>
    <row r="45" spans="5:5">
      <c r="E45" s="167"/>
    </row>
    <row r="46" spans="5:5">
      <c r="E46" s="167"/>
    </row>
    <row r="47" spans="5:5">
      <c r="E47" s="167"/>
    </row>
    <row r="48" spans="5:5">
      <c r="E48" s="167"/>
    </row>
    <row r="49" spans="1:7">
      <c r="E49" s="167"/>
    </row>
    <row r="50" spans="1:7">
      <c r="A50" s="217"/>
      <c r="B50" s="217"/>
      <c r="C50" s="217"/>
      <c r="D50" s="217"/>
      <c r="E50" s="217"/>
      <c r="F50" s="217"/>
      <c r="G50" s="217"/>
    </row>
    <row r="51" spans="1:7">
      <c r="A51" s="217"/>
      <c r="B51" s="217"/>
      <c r="C51" s="217"/>
      <c r="D51" s="217"/>
      <c r="E51" s="217"/>
      <c r="F51" s="217"/>
      <c r="G51" s="217"/>
    </row>
    <row r="52" spans="1:7">
      <c r="A52" s="217"/>
      <c r="B52" s="217"/>
      <c r="C52" s="217"/>
      <c r="D52" s="217"/>
      <c r="E52" s="217"/>
      <c r="F52" s="217"/>
      <c r="G52" s="217"/>
    </row>
    <row r="53" spans="1:7">
      <c r="A53" s="217"/>
      <c r="B53" s="217"/>
      <c r="C53" s="217"/>
      <c r="D53" s="217"/>
      <c r="E53" s="217"/>
      <c r="F53" s="217"/>
      <c r="G53" s="217"/>
    </row>
    <row r="54" spans="1:7">
      <c r="E54" s="167"/>
    </row>
    <row r="55" spans="1:7">
      <c r="E55" s="167"/>
    </row>
    <row r="56" spans="1:7">
      <c r="E56" s="167"/>
    </row>
    <row r="57" spans="1:7">
      <c r="E57" s="167"/>
    </row>
    <row r="58" spans="1:7">
      <c r="E58" s="167"/>
    </row>
    <row r="59" spans="1:7">
      <c r="E59" s="167"/>
    </row>
    <row r="60" spans="1:7">
      <c r="E60" s="167"/>
    </row>
    <row r="61" spans="1:7">
      <c r="E61" s="167"/>
    </row>
    <row r="62" spans="1:7">
      <c r="E62" s="167"/>
    </row>
    <row r="63" spans="1:7">
      <c r="E63" s="167"/>
    </row>
    <row r="64" spans="1:7">
      <c r="E64" s="167"/>
    </row>
    <row r="65" spans="5:5">
      <c r="E65" s="167"/>
    </row>
    <row r="66" spans="5:5">
      <c r="E66" s="167"/>
    </row>
    <row r="67" spans="5:5">
      <c r="E67" s="167"/>
    </row>
    <row r="68" spans="5:5">
      <c r="E68" s="167"/>
    </row>
    <row r="69" spans="5:5">
      <c r="E69" s="167"/>
    </row>
    <row r="70" spans="5:5">
      <c r="E70" s="167"/>
    </row>
    <row r="71" spans="5:5">
      <c r="E71" s="167"/>
    </row>
    <row r="72" spans="5:5">
      <c r="E72" s="167"/>
    </row>
    <row r="73" spans="5:5">
      <c r="E73" s="167"/>
    </row>
    <row r="74" spans="5:5">
      <c r="E74" s="167"/>
    </row>
    <row r="75" spans="5:5">
      <c r="E75" s="167"/>
    </row>
    <row r="76" spans="5:5">
      <c r="E76" s="167"/>
    </row>
    <row r="77" spans="5:5">
      <c r="E77" s="167"/>
    </row>
    <row r="78" spans="5:5">
      <c r="E78" s="167"/>
    </row>
    <row r="79" spans="5:5">
      <c r="E79" s="167"/>
    </row>
    <row r="80" spans="5:5">
      <c r="E80" s="167"/>
    </row>
    <row r="81" spans="1:7">
      <c r="E81" s="167"/>
    </row>
    <row r="82" spans="1:7">
      <c r="E82" s="167"/>
    </row>
    <row r="83" spans="1:7">
      <c r="E83" s="167"/>
    </row>
    <row r="84" spans="1:7">
      <c r="E84" s="167"/>
    </row>
    <row r="85" spans="1:7">
      <c r="A85" s="218"/>
      <c r="B85" s="218"/>
    </row>
    <row r="86" spans="1:7">
      <c r="A86" s="217"/>
      <c r="B86" s="217"/>
      <c r="C86" s="220"/>
      <c r="D86" s="220"/>
      <c r="E86" s="221"/>
      <c r="F86" s="220"/>
      <c r="G86" s="222"/>
    </row>
    <row r="87" spans="1:7">
      <c r="A87" s="223"/>
      <c r="B87" s="223"/>
      <c r="C87" s="217"/>
      <c r="D87" s="217"/>
      <c r="E87" s="224"/>
      <c r="F87" s="217"/>
      <c r="G87" s="217"/>
    </row>
    <row r="88" spans="1:7">
      <c r="A88" s="217"/>
      <c r="B88" s="217"/>
      <c r="C88" s="217"/>
      <c r="D88" s="217"/>
      <c r="E88" s="224"/>
      <c r="F88" s="217"/>
      <c r="G88" s="217"/>
    </row>
    <row r="89" spans="1:7">
      <c r="A89" s="217"/>
      <c r="B89" s="217"/>
      <c r="C89" s="217"/>
      <c r="D89" s="217"/>
      <c r="E89" s="224"/>
      <c r="F89" s="217"/>
      <c r="G89" s="217"/>
    </row>
    <row r="90" spans="1:7">
      <c r="A90" s="217"/>
      <c r="B90" s="217"/>
      <c r="C90" s="217"/>
      <c r="D90" s="217"/>
      <c r="E90" s="224"/>
      <c r="F90" s="217"/>
      <c r="G90" s="217"/>
    </row>
    <row r="91" spans="1:7">
      <c r="A91" s="217"/>
      <c r="B91" s="217"/>
      <c r="C91" s="217"/>
      <c r="D91" s="217"/>
      <c r="E91" s="224"/>
      <c r="F91" s="217"/>
      <c r="G91" s="217"/>
    </row>
    <row r="92" spans="1:7">
      <c r="A92" s="217"/>
      <c r="B92" s="217"/>
      <c r="C92" s="217"/>
      <c r="D92" s="217"/>
      <c r="E92" s="224"/>
      <c r="F92" s="217"/>
      <c r="G92" s="217"/>
    </row>
    <row r="93" spans="1:7">
      <c r="A93" s="217"/>
      <c r="B93" s="217"/>
      <c r="C93" s="217"/>
      <c r="D93" s="217"/>
      <c r="E93" s="224"/>
      <c r="F93" s="217"/>
      <c r="G93" s="217"/>
    </row>
    <row r="94" spans="1:7">
      <c r="A94" s="217"/>
      <c r="B94" s="217"/>
      <c r="C94" s="217"/>
      <c r="D94" s="217"/>
      <c r="E94" s="224"/>
      <c r="F94" s="217"/>
      <c r="G94" s="217"/>
    </row>
    <row r="95" spans="1:7">
      <c r="A95" s="217"/>
      <c r="B95" s="217"/>
      <c r="C95" s="217"/>
      <c r="D95" s="217"/>
      <c r="E95" s="224"/>
      <c r="F95" s="217"/>
      <c r="G95" s="217"/>
    </row>
    <row r="96" spans="1:7">
      <c r="A96" s="217"/>
      <c r="B96" s="217"/>
      <c r="C96" s="217"/>
      <c r="D96" s="217"/>
      <c r="E96" s="224"/>
      <c r="F96" s="217"/>
      <c r="G96" s="217"/>
    </row>
    <row r="97" spans="1:7">
      <c r="A97" s="217"/>
      <c r="B97" s="217"/>
      <c r="C97" s="217"/>
      <c r="D97" s="217"/>
      <c r="E97" s="224"/>
      <c r="F97" s="217"/>
      <c r="G97" s="217"/>
    </row>
    <row r="98" spans="1:7">
      <c r="A98" s="217"/>
      <c r="B98" s="217"/>
      <c r="C98" s="217"/>
      <c r="D98" s="217"/>
      <c r="E98" s="224"/>
      <c r="F98" s="217"/>
      <c r="G98" s="217"/>
    </row>
    <row r="99" spans="1:7">
      <c r="A99" s="217"/>
      <c r="B99" s="217"/>
      <c r="C99" s="217"/>
      <c r="D99" s="217"/>
      <c r="E99" s="224"/>
      <c r="F99" s="217"/>
      <c r="G99" s="217"/>
    </row>
  </sheetData>
  <mergeCells count="9">
    <mergeCell ref="C12:G12"/>
    <mergeCell ref="C15:G15"/>
    <mergeCell ref="C17:G17"/>
    <mergeCell ref="C19:G19"/>
    <mergeCell ref="C21:G21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2021-01-09T11:10:48Z</dcterms:created>
  <dcterms:modified xsi:type="dcterms:W3CDTF">2021-01-09T11:11:28Z</dcterms:modified>
</cp:coreProperties>
</file>